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zo_000\Desktop\NUSU\Budget\This Years Operational Budget\"/>
    </mc:Choice>
  </mc:AlternateContent>
  <bookViews>
    <workbookView xWindow="0" yWindow="0" windowWidth="28800" windowHeight="12210"/>
  </bookViews>
  <sheets>
    <sheet name="NUSU Budget 2017-2018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D87" i="1"/>
  <c r="D65" i="1"/>
  <c r="D54" i="1"/>
  <c r="D49" i="1"/>
  <c r="D45" i="1"/>
  <c r="D33" i="1"/>
  <c r="D19" i="1"/>
  <c r="D12" i="1"/>
  <c r="D35" i="1" l="1"/>
  <c r="D114" i="1"/>
  <c r="D116" i="1" s="1"/>
</calcChain>
</file>

<file path=xl/comments1.xml><?xml version="1.0" encoding="utf-8"?>
<comments xmlns="http://schemas.openxmlformats.org/spreadsheetml/2006/main">
  <authors>
    <author>Shane Dunstall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 xml:space="preserve">Shane Dunstall:
</t>
        </r>
        <r>
          <rPr>
            <sz val="9"/>
            <color indexed="81"/>
            <rFont val="Tahoma"/>
            <family val="2"/>
          </rPr>
          <t>Calendar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Shane Dunstall:</t>
        </r>
        <r>
          <rPr>
            <sz val="9"/>
            <color indexed="81"/>
            <rFont val="Tahoma"/>
            <family val="2"/>
          </rPr>
          <t xml:space="preserve">
NUSU Perks+</t>
        </r>
      </text>
    </comment>
    <comment ref="B41" authorId="0" shapeId="0">
      <text>
        <r>
          <rPr>
            <b/>
            <sz val="9"/>
            <color indexed="81"/>
            <rFont val="Tahoma"/>
            <charset val="1"/>
          </rPr>
          <t>Shane Dunstall:</t>
        </r>
        <r>
          <rPr>
            <sz val="9"/>
            <color indexed="81"/>
            <rFont val="Tahoma"/>
            <charset val="1"/>
          </rPr>
          <t xml:space="preserve">
Calendar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Shane Dunstall:</t>
        </r>
        <r>
          <rPr>
            <sz val="9"/>
            <color indexed="81"/>
            <rFont val="Tahoma"/>
            <family val="2"/>
          </rPr>
          <t xml:space="preserve">
NUSU Perks+</t>
        </r>
      </text>
    </comment>
  </commentList>
</comments>
</file>

<file path=xl/sharedStrings.xml><?xml version="1.0" encoding="utf-8"?>
<sst xmlns="http://schemas.openxmlformats.org/spreadsheetml/2006/main" count="110" uniqueCount="94">
  <si>
    <t>Nipissing University Student Union</t>
  </si>
  <si>
    <t>Operational budget for 2017/2018</t>
  </si>
  <si>
    <t>2017/2018</t>
  </si>
  <si>
    <t>Revenues</t>
  </si>
  <si>
    <t>Fees</t>
  </si>
  <si>
    <t>CFS Fees</t>
  </si>
  <si>
    <t>Health Plan Fees</t>
  </si>
  <si>
    <t>Maintenance &amp; Licence Fees</t>
  </si>
  <si>
    <t>Student Activity Fees</t>
  </si>
  <si>
    <t>Spotlight Fee</t>
  </si>
  <si>
    <t>Student Life</t>
  </si>
  <si>
    <t>NUSU Perk Card</t>
  </si>
  <si>
    <t>Shane</t>
  </si>
  <si>
    <t>Frosh revenues</t>
  </si>
  <si>
    <t>Jaime</t>
  </si>
  <si>
    <t>Sponsorship revenues</t>
  </si>
  <si>
    <t>Student activities - Muskoka</t>
  </si>
  <si>
    <t>Student activities - North Bay</t>
  </si>
  <si>
    <t>J'aime</t>
  </si>
  <si>
    <t>Other revenues</t>
  </si>
  <si>
    <t>ATM Commissions</t>
  </si>
  <si>
    <t>Bank interest</t>
  </si>
  <si>
    <t>Ontario Northland Commissions</t>
  </si>
  <si>
    <t>Photocopies &amp; faxes</t>
  </si>
  <si>
    <t>General Merchandise</t>
  </si>
  <si>
    <t>NUSU Scarves</t>
  </si>
  <si>
    <t>NUSU Toques</t>
  </si>
  <si>
    <t>NUSU Hats</t>
  </si>
  <si>
    <t>Vending machine revenue</t>
  </si>
  <si>
    <t>Vendor table rental</t>
  </si>
  <si>
    <t>Recycling Program Initiative</t>
  </si>
  <si>
    <t>Other Revenues</t>
  </si>
  <si>
    <t>Total revenues</t>
  </si>
  <si>
    <t>Spotlight  Fees/Handbook</t>
  </si>
  <si>
    <t>FTE Student Enrolment</t>
  </si>
  <si>
    <t>General repairs &amp; maintenance</t>
  </si>
  <si>
    <t>Merchandise for Sale</t>
  </si>
  <si>
    <t>Charity expenses</t>
  </si>
  <si>
    <t>Donations &amp; bursaries</t>
  </si>
  <si>
    <t>Special Projects: Recycling Initiative</t>
  </si>
  <si>
    <t>Student Lounge</t>
  </si>
  <si>
    <t xml:space="preserve">Executive Committee </t>
  </si>
  <si>
    <t>Campaigns</t>
  </si>
  <si>
    <t>Tyrel</t>
  </si>
  <si>
    <t>Meeting expenses</t>
  </si>
  <si>
    <t>Sydney</t>
  </si>
  <si>
    <t>Conferences</t>
  </si>
  <si>
    <t>Retreat</t>
  </si>
  <si>
    <t>Graduate Program</t>
  </si>
  <si>
    <t>J'aime &amp; Tyrel</t>
  </si>
  <si>
    <t>Travel &amp; accommodations</t>
  </si>
  <si>
    <t>Inter office social</t>
  </si>
  <si>
    <t>Honourariums</t>
  </si>
  <si>
    <t>Cooper</t>
  </si>
  <si>
    <t>Operational budget for 2016/2017</t>
  </si>
  <si>
    <t xml:space="preserve">Programming </t>
  </si>
  <si>
    <t>Concerts</t>
  </si>
  <si>
    <t>DJ's</t>
  </si>
  <si>
    <t>Decorations</t>
  </si>
  <si>
    <t>Safe ride home</t>
  </si>
  <si>
    <t>Promos &amp; Giveaways</t>
  </si>
  <si>
    <t>Shinerama</t>
  </si>
  <si>
    <t>Softball Tournament</t>
  </si>
  <si>
    <t>Shine Gala</t>
  </si>
  <si>
    <t>Clubs</t>
  </si>
  <si>
    <t xml:space="preserve">Frosh </t>
  </si>
  <si>
    <t>Operating expenses</t>
  </si>
  <si>
    <t>Automobile Expenses</t>
  </si>
  <si>
    <t>Audit fees</t>
  </si>
  <si>
    <t>Bad debts</t>
  </si>
  <si>
    <t>Bank charges</t>
  </si>
  <si>
    <t>Shopify bank charges</t>
  </si>
  <si>
    <t>Cash short/over</t>
  </si>
  <si>
    <t>Contingency</t>
  </si>
  <si>
    <t>Insurance</t>
  </si>
  <si>
    <t>Graphic Design</t>
  </si>
  <si>
    <t>Long-term interest</t>
  </si>
  <si>
    <t>Marketing &amp; advertising</t>
  </si>
  <si>
    <t>Sarah, Tyrel</t>
  </si>
  <si>
    <t>Office supplies &amp; Administrative</t>
  </si>
  <si>
    <t>Postage and delivery</t>
  </si>
  <si>
    <t>Professional fees &amp; services</t>
  </si>
  <si>
    <t>Sydney, Cooper</t>
  </si>
  <si>
    <t>Telephone Expense</t>
  </si>
  <si>
    <t>Membership &amp; Subscriptions</t>
  </si>
  <si>
    <t>IT</t>
  </si>
  <si>
    <t>Professional development</t>
  </si>
  <si>
    <t>Settlement</t>
  </si>
  <si>
    <t>Depreciation Expense</t>
  </si>
  <si>
    <t>Payroll and related benefits</t>
  </si>
  <si>
    <t>Total expenses</t>
  </si>
  <si>
    <t>Total surplus/(deficit)</t>
  </si>
  <si>
    <t>Expenses</t>
  </si>
  <si>
    <t>Executives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</si>
</sst>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0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2" applyFont="1" applyFill="1" applyAlignment="1"/>
    <xf numFmtId="0" fontId="4" fillId="0" borderId="0" xfId="2" applyFont="1" applyFill="1"/>
    <xf numFmtId="0" fontId="5" fillId="0" borderId="0" xfId="2" applyFont="1" applyFill="1" applyAlignment="1"/>
    <xf numFmtId="0" fontId="3" fillId="0" borderId="0" xfId="2" applyFont="1" applyFill="1" applyAlignment="1">
      <alignment horizontal="center"/>
    </xf>
    <xf numFmtId="0" fontId="6" fillId="0" borderId="0" xfId="2" applyFont="1" applyFill="1"/>
    <xf numFmtId="0" fontId="7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7" fillId="0" borderId="0" xfId="2" applyFont="1" applyFill="1" applyAlignment="1"/>
    <xf numFmtId="0" fontId="8" fillId="0" borderId="0" xfId="2" applyFont="1" applyFill="1" applyAlignment="1"/>
    <xf numFmtId="43" fontId="6" fillId="0" borderId="0" xfId="1" applyFont="1" applyFill="1"/>
    <xf numFmtId="0" fontId="9" fillId="0" borderId="0" xfId="2" applyFont="1" applyFill="1"/>
    <xf numFmtId="164" fontId="11" fillId="0" borderId="0" xfId="3" applyFont="1" applyFill="1"/>
    <xf numFmtId="164" fontId="11" fillId="0" borderId="0" xfId="3" applyFont="1" applyFill="1" applyAlignment="1">
      <alignment vertical="top"/>
    </xf>
    <xf numFmtId="164" fontId="11" fillId="0" borderId="1" xfId="3" applyFont="1" applyFill="1" applyBorder="1"/>
    <xf numFmtId="164" fontId="11" fillId="0" borderId="0" xfId="3" applyFont="1" applyFill="1" applyBorder="1"/>
    <xf numFmtId="0" fontId="6" fillId="0" borderId="0" xfId="2" quotePrefix="1" applyFont="1" applyFill="1"/>
    <xf numFmtId="0" fontId="3" fillId="0" borderId="0" xfId="2" applyFont="1" applyFill="1"/>
    <xf numFmtId="164" fontId="5" fillId="0" borderId="2" xfId="3" applyFont="1" applyFill="1" applyBorder="1"/>
    <xf numFmtId="164" fontId="5" fillId="0" borderId="0" xfId="3" applyFont="1" applyFill="1" applyBorder="1"/>
    <xf numFmtId="164" fontId="3" fillId="0" borderId="2" xfId="3" applyFont="1" applyFill="1" applyBorder="1" applyAlignment="1">
      <alignment horizontal="center"/>
    </xf>
    <xf numFmtId="164" fontId="11" fillId="0" borderId="3" xfId="3" applyFont="1" applyFill="1" applyBorder="1"/>
    <xf numFmtId="164" fontId="6" fillId="0" borderId="0" xfId="3" applyFont="1" applyFill="1"/>
    <xf numFmtId="165" fontId="6" fillId="0" borderId="0" xfId="2" applyNumberFormat="1" applyFont="1" applyFill="1"/>
    <xf numFmtId="0" fontId="9" fillId="0" borderId="0" xfId="2" applyFont="1"/>
    <xf numFmtId="0" fontId="6" fillId="0" borderId="0" xfId="2" applyFont="1"/>
    <xf numFmtId="164" fontId="11" fillId="0" borderId="0" xfId="3" applyFont="1"/>
    <xf numFmtId="0" fontId="6" fillId="0" borderId="0" xfId="2" applyFont="1" applyBorder="1"/>
    <xf numFmtId="164" fontId="11" fillId="0" borderId="0" xfId="3" applyFont="1" applyBorder="1"/>
    <xf numFmtId="164" fontId="12" fillId="0" borderId="0" xfId="3" quotePrefix="1" applyFont="1" applyFill="1" applyBorder="1" applyAlignment="1">
      <alignment horizontal="left"/>
    </xf>
    <xf numFmtId="0" fontId="7" fillId="0" borderId="0" xfId="2" applyFont="1" applyFill="1"/>
    <xf numFmtId="0" fontId="5" fillId="0" borderId="0" xfId="2" applyFont="1" applyFill="1" applyAlignment="1">
      <alignment horizontal="center"/>
    </xf>
    <xf numFmtId="43" fontId="6" fillId="0" borderId="0" xfId="1" quotePrefix="1" applyFont="1" applyFill="1"/>
    <xf numFmtId="43" fontId="6" fillId="0" borderId="0" xfId="1" applyFont="1" applyFill="1" applyBorder="1"/>
    <xf numFmtId="43" fontId="11" fillId="0" borderId="0" xfId="1" applyFont="1" applyFill="1" applyBorder="1"/>
    <xf numFmtId="13" fontId="7" fillId="0" borderId="0" xfId="1" quotePrefix="1" applyNumberFormat="1" applyFont="1" applyFill="1" applyBorder="1" applyAlignment="1">
      <alignment horizontal="center"/>
    </xf>
    <xf numFmtId="164" fontId="3" fillId="0" borderId="0" xfId="3" applyFont="1" applyFill="1" applyBorder="1" applyAlignment="1">
      <alignment horizontal="center"/>
    </xf>
    <xf numFmtId="0" fontId="13" fillId="0" borderId="0" xfId="2" applyFont="1" applyFill="1"/>
    <xf numFmtId="0" fontId="13" fillId="0" borderId="0" xfId="2" quotePrefix="1" applyFont="1" applyFill="1"/>
    <xf numFmtId="0" fontId="4" fillId="0" borderId="0" xfId="2" applyFont="1" applyFill="1" applyBorder="1"/>
    <xf numFmtId="0" fontId="5" fillId="2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6" fillId="0" borderId="5" xfId="2" applyFont="1" applyFill="1" applyBorder="1"/>
    <xf numFmtId="0" fontId="8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1514476</xdr:colOff>
      <xdr:row>75</xdr:row>
      <xdr:rowOff>19050</xdr:rowOff>
    </xdr:from>
    <xdr:to>
      <xdr:col>1</xdr:col>
      <xdr:colOff>1628776</xdr:colOff>
      <xdr:row>77</xdr:row>
      <xdr:rowOff>114300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1F7D4718-3D87-4378-B455-F8E42820B1EA}"/>
            </a:ext>
          </a:extLst>
        </xdr:cNvPr>
        <xdr:cNvSpPr/>
      </xdr:nvSpPr>
      <xdr:spPr>
        <a:xfrm>
          <a:off x="1733551" y="12077700"/>
          <a:ext cx="114300" cy="419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</xdr:col>
      <xdr:colOff>1514476</xdr:colOff>
      <xdr:row>79</xdr:row>
      <xdr:rowOff>19050</xdr:rowOff>
    </xdr:from>
    <xdr:to>
      <xdr:col>1</xdr:col>
      <xdr:colOff>1628776</xdr:colOff>
      <xdr:row>81</xdr:row>
      <xdr:rowOff>114300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D36E82C1-5085-49CB-B956-ACF6CF9B5B10}"/>
            </a:ext>
          </a:extLst>
        </xdr:cNvPr>
        <xdr:cNvSpPr/>
      </xdr:nvSpPr>
      <xdr:spPr>
        <a:xfrm>
          <a:off x="1733551" y="12725400"/>
          <a:ext cx="114300" cy="419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</xdr:col>
      <xdr:colOff>1600200</xdr:colOff>
      <xdr:row>25</xdr:row>
      <xdr:rowOff>114299</xdr:rowOff>
    </xdr:from>
    <xdr:to>
      <xdr:col>1</xdr:col>
      <xdr:colOff>1704975</xdr:colOff>
      <xdr:row>29</xdr:row>
      <xdr:rowOff>85724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173567F9-63EF-4A0E-972E-E72D3C943A17}"/>
            </a:ext>
          </a:extLst>
        </xdr:cNvPr>
        <xdr:cNvSpPr/>
      </xdr:nvSpPr>
      <xdr:spPr>
        <a:xfrm>
          <a:off x="1819275" y="3933824"/>
          <a:ext cx="104775" cy="6191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4"/>
  <sheetViews>
    <sheetView tabSelected="1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H2" sqref="H2"/>
    </sheetView>
  </sheetViews>
  <sheetFormatPr defaultColWidth="12.42578125" defaultRowHeight="12.75"/>
  <cols>
    <col min="1" max="1" width="3.85546875" style="5" customWidth="1"/>
    <col min="2" max="2" width="30" style="5" customWidth="1"/>
    <col min="3" max="3" width="14.42578125" style="2" customWidth="1"/>
    <col min="4" max="4" width="17" style="12" bestFit="1" customWidth="1"/>
    <col min="5" max="5" width="5.42578125" style="12" customWidth="1"/>
    <col min="6" max="6" width="16.85546875" style="5" bestFit="1" customWidth="1"/>
    <col min="7" max="7" width="5.7109375" style="5" customWidth="1"/>
    <col min="8" max="8" width="17.5703125" style="12" bestFit="1" customWidth="1"/>
    <col min="9" max="9" width="5.5703125" style="5" customWidth="1"/>
    <col min="10" max="16384" width="12.42578125" style="5"/>
  </cols>
  <sheetData>
    <row r="1" spans="1:8">
      <c r="A1" s="1" t="s">
        <v>0</v>
      </c>
      <c r="B1" s="1"/>
      <c r="D1" s="31"/>
      <c r="E1" s="3"/>
      <c r="F1" s="4"/>
      <c r="G1" s="42"/>
      <c r="H1" s="44"/>
    </row>
    <row r="2" spans="1:8" ht="12.75" customHeight="1">
      <c r="A2" s="1" t="s">
        <v>1</v>
      </c>
      <c r="B2" s="1"/>
      <c r="D2" s="3"/>
      <c r="E2" s="3"/>
      <c r="F2" s="4"/>
      <c r="G2" s="41"/>
      <c r="H2" s="40"/>
    </row>
    <row r="3" spans="1:8">
      <c r="A3" s="6"/>
      <c r="B3" s="6"/>
      <c r="D3" s="7" t="s">
        <v>2</v>
      </c>
      <c r="E3" s="7"/>
      <c r="F3" s="7"/>
      <c r="G3" s="42"/>
      <c r="H3" s="43"/>
    </row>
    <row r="4" spans="1:8">
      <c r="A4" s="8" t="s">
        <v>3</v>
      </c>
      <c r="B4" s="8"/>
      <c r="D4" s="9"/>
      <c r="E4" s="5"/>
    </row>
    <row r="5" spans="1:8" ht="7.5" customHeight="1">
      <c r="A5" s="6"/>
      <c r="B5" s="6"/>
      <c r="D5" s="7"/>
      <c r="E5" s="5"/>
      <c r="F5" s="33"/>
    </row>
    <row r="6" spans="1:8" ht="15" customHeight="1">
      <c r="A6" s="11" t="s">
        <v>4</v>
      </c>
      <c r="E6" s="5"/>
      <c r="F6" s="33"/>
    </row>
    <row r="7" spans="1:8" ht="15" customHeight="1">
      <c r="B7" s="5" t="s">
        <v>5</v>
      </c>
      <c r="D7" s="12">
        <v>84500</v>
      </c>
      <c r="E7" s="5"/>
      <c r="F7" s="33"/>
    </row>
    <row r="8" spans="1:8" ht="15" customHeight="1">
      <c r="B8" s="5" t="s">
        <v>6</v>
      </c>
      <c r="D8" s="12">
        <v>295000</v>
      </c>
      <c r="E8" s="5"/>
      <c r="F8" s="33"/>
    </row>
    <row r="9" spans="1:8" ht="15" customHeight="1">
      <c r="B9" s="5" t="s">
        <v>7</v>
      </c>
      <c r="D9" s="13">
        <v>140000</v>
      </c>
      <c r="E9" s="5"/>
      <c r="F9" s="33"/>
    </row>
    <row r="10" spans="1:8" ht="15" customHeight="1">
      <c r="B10" s="5" t="s">
        <v>8</v>
      </c>
      <c r="D10" s="13">
        <v>610000</v>
      </c>
      <c r="E10" s="5"/>
      <c r="F10" s="33"/>
    </row>
    <row r="11" spans="1:8" ht="15" customHeight="1">
      <c r="B11" s="5" t="s">
        <v>9</v>
      </c>
      <c r="C11" s="37"/>
      <c r="D11" s="12">
        <v>8000</v>
      </c>
      <c r="E11" s="5"/>
      <c r="F11" s="33"/>
      <c r="G11" s="16"/>
    </row>
    <row r="12" spans="1:8" ht="15" customHeight="1">
      <c r="C12" s="37"/>
      <c r="D12" s="14">
        <f>SUM(D7:D11)</f>
        <v>1137500</v>
      </c>
      <c r="E12" s="5"/>
      <c r="F12" s="34"/>
    </row>
    <row r="13" spans="1:8" ht="15" customHeight="1">
      <c r="A13" s="11" t="s">
        <v>10</v>
      </c>
      <c r="C13" s="37"/>
      <c r="E13" s="5"/>
      <c r="F13" s="33"/>
    </row>
    <row r="14" spans="1:8" ht="15" customHeight="1">
      <c r="B14" s="5" t="s">
        <v>11</v>
      </c>
      <c r="C14" s="37" t="s">
        <v>12</v>
      </c>
      <c r="D14" s="12">
        <v>3500</v>
      </c>
      <c r="E14" s="16"/>
      <c r="F14" s="33"/>
    </row>
    <row r="15" spans="1:8" ht="15" customHeight="1">
      <c r="B15" s="5" t="s">
        <v>13</v>
      </c>
      <c r="C15" s="38" t="s">
        <v>14</v>
      </c>
      <c r="D15" s="12">
        <v>44000</v>
      </c>
      <c r="E15" s="5"/>
      <c r="F15" s="33"/>
    </row>
    <row r="16" spans="1:8" ht="15" customHeight="1">
      <c r="B16" s="5" t="s">
        <v>15</v>
      </c>
      <c r="C16" s="37" t="s">
        <v>12</v>
      </c>
      <c r="D16" s="12">
        <v>10000</v>
      </c>
      <c r="E16" s="5"/>
      <c r="F16" s="33"/>
    </row>
    <row r="17" spans="1:7" ht="15" hidden="1" customHeight="1">
      <c r="B17" s="5" t="s">
        <v>16</v>
      </c>
      <c r="C17" s="37"/>
      <c r="E17" s="5"/>
      <c r="F17" s="33"/>
    </row>
    <row r="18" spans="1:7">
      <c r="B18" s="5" t="s">
        <v>17</v>
      </c>
      <c r="C18" s="37" t="s">
        <v>18</v>
      </c>
      <c r="D18" s="12">
        <v>5700</v>
      </c>
      <c r="E18" s="5"/>
      <c r="F18" s="33"/>
    </row>
    <row r="19" spans="1:7" ht="15" customHeight="1">
      <c r="C19" s="37"/>
      <c r="D19" s="14">
        <f>SUM(D14:D18)</f>
        <v>63200</v>
      </c>
      <c r="E19" s="5"/>
      <c r="F19" s="15"/>
    </row>
    <row r="20" spans="1:7" ht="15" customHeight="1">
      <c r="A20" s="11" t="s">
        <v>19</v>
      </c>
      <c r="C20" s="37"/>
      <c r="E20" s="5"/>
      <c r="F20" s="33"/>
    </row>
    <row r="21" spans="1:7" s="10" customFormat="1" ht="15" customHeight="1">
      <c r="A21" s="5"/>
      <c r="B21" s="5" t="s">
        <v>20</v>
      </c>
      <c r="C21" s="37"/>
      <c r="D21" s="12">
        <v>5500</v>
      </c>
      <c r="E21" s="5"/>
      <c r="F21" s="33"/>
      <c r="G21" s="5"/>
    </row>
    <row r="22" spans="1:7" s="10" customFormat="1" ht="15" customHeight="1">
      <c r="A22" s="5"/>
      <c r="B22" s="5" t="s">
        <v>21</v>
      </c>
      <c r="C22" s="37"/>
      <c r="D22" s="12">
        <v>1000</v>
      </c>
      <c r="E22" s="5"/>
      <c r="F22" s="33"/>
      <c r="G22" s="5"/>
    </row>
    <row r="23" spans="1:7" s="10" customFormat="1" ht="15" customHeight="1">
      <c r="A23" s="5"/>
      <c r="B23" s="5" t="s">
        <v>22</v>
      </c>
      <c r="C23" s="37"/>
      <c r="D23" s="12">
        <v>200</v>
      </c>
      <c r="E23" s="5"/>
      <c r="F23" s="33"/>
      <c r="G23" s="5"/>
    </row>
    <row r="24" spans="1:7" s="10" customFormat="1" ht="15" customHeight="1">
      <c r="A24" s="5"/>
      <c r="B24" s="5" t="s">
        <v>23</v>
      </c>
      <c r="C24" s="37"/>
      <c r="D24" s="12">
        <v>50</v>
      </c>
      <c r="E24" s="5"/>
      <c r="F24" s="33"/>
      <c r="G24" s="5"/>
    </row>
    <row r="25" spans="1:7" s="10" customFormat="1" ht="15" customHeight="1">
      <c r="A25" s="5"/>
      <c r="B25" s="5" t="s">
        <v>24</v>
      </c>
      <c r="C25" s="37" t="s">
        <v>12</v>
      </c>
      <c r="D25" s="12">
        <v>5000</v>
      </c>
      <c r="E25" s="5"/>
      <c r="F25" s="33"/>
      <c r="G25" s="5"/>
    </row>
    <row r="26" spans="1:7" s="10" customFormat="1" ht="15" customHeight="1">
      <c r="A26" s="5"/>
      <c r="B26" s="5" t="s">
        <v>25</v>
      </c>
      <c r="C26" s="37"/>
      <c r="D26" s="12"/>
      <c r="E26" s="5"/>
      <c r="F26" s="33"/>
      <c r="G26" s="5"/>
    </row>
    <row r="27" spans="1:7" s="10" customFormat="1" ht="15" customHeight="1">
      <c r="A27" s="5"/>
      <c r="B27" s="5" t="s">
        <v>26</v>
      </c>
      <c r="C27" s="37"/>
      <c r="D27" s="12"/>
      <c r="E27" s="5"/>
      <c r="F27" s="33"/>
      <c r="G27" s="5"/>
    </row>
    <row r="28" spans="1:7" s="10" customFormat="1" ht="15" customHeight="1">
      <c r="A28" s="5"/>
      <c r="B28" s="5" t="s">
        <v>27</v>
      </c>
      <c r="C28" s="37"/>
      <c r="D28" s="12"/>
      <c r="E28" s="5"/>
      <c r="F28" s="33"/>
      <c r="G28" s="5"/>
    </row>
    <row r="29" spans="1:7" s="10" customFormat="1" ht="15" customHeight="1">
      <c r="A29" s="5"/>
      <c r="B29" s="5" t="s">
        <v>28</v>
      </c>
      <c r="C29" s="37"/>
      <c r="D29" s="12"/>
      <c r="E29" s="5"/>
      <c r="F29" s="33"/>
      <c r="G29" s="5"/>
    </row>
    <row r="30" spans="1:7" s="10" customFormat="1" ht="15" customHeight="1">
      <c r="A30" s="5"/>
      <c r="B30" s="5" t="s">
        <v>29</v>
      </c>
      <c r="C30" s="37"/>
      <c r="D30" s="12"/>
      <c r="E30" s="5"/>
      <c r="F30" s="33"/>
      <c r="G30" s="5"/>
    </row>
    <row r="31" spans="1:7" s="10" customFormat="1" ht="15" customHeight="1">
      <c r="A31" s="5"/>
      <c r="B31" s="5" t="s">
        <v>30</v>
      </c>
      <c r="C31" s="37"/>
      <c r="D31" s="12">
        <v>2000</v>
      </c>
      <c r="E31" s="16"/>
      <c r="F31" s="33"/>
    </row>
    <row r="32" spans="1:7" s="10" customFormat="1" ht="15" customHeight="1">
      <c r="A32" s="5"/>
      <c r="B32" s="5" t="s">
        <v>31</v>
      </c>
      <c r="C32" s="37"/>
      <c r="D32" s="12">
        <v>500</v>
      </c>
      <c r="E32" s="5"/>
      <c r="F32" s="33"/>
      <c r="G32" s="5"/>
    </row>
    <row r="33" spans="1:7" s="10" customFormat="1" ht="15" customHeight="1">
      <c r="A33" s="5"/>
      <c r="B33" s="5"/>
      <c r="C33" s="37"/>
      <c r="D33" s="14">
        <f>SUM(D21:D32)</f>
        <v>14250</v>
      </c>
      <c r="E33" s="5"/>
      <c r="F33" s="15"/>
      <c r="G33" s="5"/>
    </row>
    <row r="34" spans="1:7" s="10" customFormat="1" ht="10.5" customHeight="1">
      <c r="A34" s="5"/>
      <c r="B34" s="5"/>
      <c r="C34" s="37"/>
      <c r="D34" s="15"/>
      <c r="E34" s="5"/>
      <c r="F34" s="33"/>
      <c r="G34" s="5"/>
    </row>
    <row r="35" spans="1:7" s="10" customFormat="1" ht="15.75" customHeight="1" thickBot="1">
      <c r="A35" s="17" t="s">
        <v>32</v>
      </c>
      <c r="B35" s="5"/>
      <c r="C35" s="37"/>
      <c r="D35" s="18">
        <f>+D12+D19+D33</f>
        <v>1214950</v>
      </c>
      <c r="E35" s="5"/>
      <c r="F35" s="19"/>
      <c r="G35" s="5"/>
    </row>
    <row r="36" spans="1:7" s="10" customFormat="1" ht="15" customHeight="1">
      <c r="A36" s="5"/>
      <c r="B36" s="5"/>
      <c r="C36" s="37"/>
      <c r="D36" s="12"/>
      <c r="E36" s="5"/>
      <c r="F36" s="33"/>
      <c r="G36" s="5"/>
    </row>
    <row r="37" spans="1:7" ht="15" customHeight="1">
      <c r="A37" s="8" t="s">
        <v>92</v>
      </c>
      <c r="B37" s="8"/>
      <c r="C37" s="37"/>
      <c r="D37" s="9"/>
      <c r="E37" s="5"/>
      <c r="F37" s="33"/>
    </row>
    <row r="38" spans="1:7" ht="15" customHeight="1">
      <c r="C38" s="37"/>
      <c r="E38" s="5"/>
      <c r="F38" s="33"/>
    </row>
    <row r="39" spans="1:7" ht="15" customHeight="1">
      <c r="A39" s="11" t="s">
        <v>4</v>
      </c>
      <c r="C39" s="37"/>
      <c r="E39" s="5"/>
      <c r="F39" s="33"/>
    </row>
    <row r="40" spans="1:7" ht="15" customHeight="1">
      <c r="B40" s="5" t="s">
        <v>5</v>
      </c>
      <c r="C40" s="37"/>
      <c r="D40" s="12">
        <v>84500</v>
      </c>
      <c r="E40" s="5"/>
      <c r="F40" s="33"/>
      <c r="G40" s="16"/>
    </row>
    <row r="41" spans="1:7" ht="15" customHeight="1">
      <c r="B41" s="5" t="s">
        <v>33</v>
      </c>
      <c r="C41" s="37"/>
      <c r="D41" s="12">
        <v>8500</v>
      </c>
      <c r="E41" s="16"/>
      <c r="F41" s="33"/>
    </row>
    <row r="42" spans="1:7" ht="15" customHeight="1">
      <c r="B42" s="5" t="s">
        <v>6</v>
      </c>
      <c r="C42" s="37"/>
      <c r="D42" s="12">
        <v>295000</v>
      </c>
      <c r="E42" s="5"/>
      <c r="F42" s="33"/>
    </row>
    <row r="43" spans="1:7" ht="15" customHeight="1">
      <c r="B43" s="5" t="s">
        <v>34</v>
      </c>
      <c r="C43" s="37"/>
      <c r="D43" s="12">
        <v>11140</v>
      </c>
      <c r="E43" s="5"/>
      <c r="F43" s="33"/>
    </row>
    <row r="44" spans="1:7" ht="15" customHeight="1">
      <c r="B44" s="5" t="s">
        <v>35</v>
      </c>
      <c r="C44" s="37"/>
      <c r="D44" s="12">
        <v>15000</v>
      </c>
      <c r="E44" s="16"/>
      <c r="F44" s="33"/>
    </row>
    <row r="45" spans="1:7" ht="15" customHeight="1">
      <c r="C45" s="37"/>
      <c r="D45" s="14">
        <f>SUM(D40:D44)</f>
        <v>414140</v>
      </c>
      <c r="E45" s="5"/>
      <c r="F45" s="15"/>
    </row>
    <row r="46" spans="1:7" ht="15" customHeight="1">
      <c r="A46" s="11" t="s">
        <v>36</v>
      </c>
      <c r="C46" s="37"/>
      <c r="E46" s="5"/>
      <c r="F46" s="33"/>
    </row>
    <row r="47" spans="1:7" ht="15" customHeight="1">
      <c r="A47" s="11"/>
      <c r="B47" s="5" t="s">
        <v>24</v>
      </c>
      <c r="C47" s="37" t="s">
        <v>12</v>
      </c>
      <c r="D47" s="12">
        <v>5000</v>
      </c>
      <c r="E47" s="16"/>
      <c r="F47" s="33"/>
    </row>
    <row r="48" spans="1:7" ht="15" customHeight="1">
      <c r="A48" s="11"/>
      <c r="C48" s="37"/>
      <c r="E48" s="5"/>
      <c r="F48" s="33"/>
    </row>
    <row r="49" spans="1:7" ht="15" customHeight="1">
      <c r="C49" s="37"/>
      <c r="D49" s="14">
        <f>SUM(D47:D48)</f>
        <v>5000</v>
      </c>
      <c r="E49" s="5"/>
      <c r="F49" s="15"/>
    </row>
    <row r="50" spans="1:7" ht="15" customHeight="1">
      <c r="A50" s="11" t="s">
        <v>37</v>
      </c>
      <c r="C50" s="37"/>
      <c r="E50" s="5"/>
      <c r="F50" s="33"/>
    </row>
    <row r="51" spans="1:7" s="10" customFormat="1" ht="15" customHeight="1">
      <c r="A51" s="11"/>
      <c r="B51" s="5" t="s">
        <v>38</v>
      </c>
      <c r="C51" s="37"/>
      <c r="D51" s="12">
        <v>1000</v>
      </c>
      <c r="E51" s="5"/>
      <c r="F51" s="33"/>
      <c r="G51" s="5"/>
    </row>
    <row r="52" spans="1:7" s="10" customFormat="1" ht="15" customHeight="1">
      <c r="A52" s="11"/>
      <c r="B52" s="5" t="s">
        <v>39</v>
      </c>
      <c r="C52" s="37"/>
      <c r="D52" s="12">
        <v>4000</v>
      </c>
      <c r="E52" s="5"/>
      <c r="F52" s="33"/>
      <c r="G52" s="5"/>
    </row>
    <row r="53" spans="1:7" s="10" customFormat="1" ht="15" customHeight="1">
      <c r="A53" s="11"/>
      <c r="B53" s="5" t="s">
        <v>40</v>
      </c>
      <c r="C53" s="37"/>
      <c r="D53" s="12">
        <v>1000</v>
      </c>
      <c r="E53" s="5"/>
      <c r="F53" s="33"/>
      <c r="G53" s="5"/>
    </row>
    <row r="54" spans="1:7" s="10" customFormat="1" ht="15" customHeight="1">
      <c r="A54" s="5"/>
      <c r="B54" s="5"/>
      <c r="C54" s="37"/>
      <c r="D54" s="14">
        <f>SUM(D51:D53)</f>
        <v>6000</v>
      </c>
      <c r="E54" s="5"/>
      <c r="F54" s="15"/>
      <c r="G54" s="5"/>
    </row>
    <row r="55" spans="1:7" s="10" customFormat="1" ht="15" customHeight="1">
      <c r="A55" s="11" t="s">
        <v>41</v>
      </c>
      <c r="B55" s="5"/>
      <c r="C55" s="37"/>
      <c r="D55" s="12"/>
      <c r="E55" s="5"/>
      <c r="F55" s="33"/>
      <c r="G55" s="5"/>
    </row>
    <row r="56" spans="1:7" s="10" customFormat="1" ht="15" customHeight="1">
      <c r="A56" s="5"/>
      <c r="B56" s="5" t="s">
        <v>42</v>
      </c>
      <c r="C56" s="37" t="s">
        <v>43</v>
      </c>
      <c r="D56" s="12">
        <v>3500</v>
      </c>
      <c r="E56" s="5"/>
      <c r="F56" s="33"/>
      <c r="G56" s="5"/>
    </row>
    <row r="57" spans="1:7" s="10" customFormat="1" ht="15" customHeight="1">
      <c r="A57" s="5"/>
      <c r="B57" s="5" t="s">
        <v>44</v>
      </c>
      <c r="C57" s="37" t="s">
        <v>45</v>
      </c>
      <c r="D57" s="12">
        <v>1200</v>
      </c>
      <c r="E57" s="5"/>
      <c r="F57" s="33"/>
      <c r="G57" s="5"/>
    </row>
    <row r="58" spans="1:7" s="10" customFormat="1" ht="15" customHeight="1">
      <c r="A58" s="5"/>
      <c r="B58" s="5" t="s">
        <v>46</v>
      </c>
      <c r="C58" s="37" t="s">
        <v>12</v>
      </c>
      <c r="D58" s="12">
        <v>5000</v>
      </c>
      <c r="E58" s="5"/>
      <c r="F58" s="33"/>
      <c r="G58" s="5"/>
    </row>
    <row r="59" spans="1:7" s="10" customFormat="1" ht="15" customHeight="1">
      <c r="A59" s="5"/>
      <c r="B59" s="5" t="s">
        <v>47</v>
      </c>
      <c r="C59" s="37" t="s">
        <v>12</v>
      </c>
      <c r="D59" s="12">
        <v>2000</v>
      </c>
      <c r="E59" s="5"/>
      <c r="F59" s="33"/>
      <c r="G59" s="5"/>
    </row>
    <row r="60" spans="1:7" s="10" customFormat="1" ht="15" customHeight="1">
      <c r="A60" s="5"/>
      <c r="B60" s="5" t="s">
        <v>11</v>
      </c>
      <c r="C60" s="37" t="s">
        <v>12</v>
      </c>
      <c r="D60" s="12"/>
      <c r="E60" s="16"/>
      <c r="F60" s="33"/>
      <c r="G60" s="5"/>
    </row>
    <row r="61" spans="1:7" s="10" customFormat="1" ht="15" customHeight="1">
      <c r="A61" s="5"/>
      <c r="B61" s="5" t="s">
        <v>48</v>
      </c>
      <c r="C61" s="37" t="s">
        <v>49</v>
      </c>
      <c r="D61" s="12">
        <v>5000</v>
      </c>
      <c r="E61" s="5"/>
      <c r="F61" s="33"/>
      <c r="G61" s="5"/>
    </row>
    <row r="62" spans="1:7" s="10" customFormat="1" ht="15" customHeight="1">
      <c r="A62" s="5"/>
      <c r="B62" s="5" t="s">
        <v>50</v>
      </c>
      <c r="C62" s="37"/>
      <c r="D62" s="12">
        <v>2300</v>
      </c>
      <c r="E62" s="16"/>
      <c r="F62" s="33"/>
      <c r="G62" s="5"/>
    </row>
    <row r="63" spans="1:7" s="10" customFormat="1" ht="15" customHeight="1">
      <c r="A63" s="5"/>
      <c r="B63" s="5" t="s">
        <v>51</v>
      </c>
      <c r="C63" s="37"/>
      <c r="D63" s="12">
        <v>1000</v>
      </c>
      <c r="E63" s="16"/>
      <c r="F63" s="33"/>
    </row>
    <row r="64" spans="1:7" s="10" customFormat="1" ht="15" customHeight="1">
      <c r="A64" s="5"/>
      <c r="B64" s="5" t="s">
        <v>52</v>
      </c>
      <c r="C64" s="37" t="s">
        <v>53</v>
      </c>
      <c r="D64" s="12">
        <v>5000</v>
      </c>
      <c r="E64" s="16"/>
      <c r="F64" s="33"/>
    </row>
    <row r="65" spans="1:7" s="10" customFormat="1" ht="15" customHeight="1">
      <c r="A65" s="5"/>
      <c r="B65" s="5"/>
      <c r="C65" s="37"/>
      <c r="D65" s="14">
        <f>SUM(D56:D64)</f>
        <v>25000</v>
      </c>
      <c r="E65" s="5"/>
      <c r="F65" s="15"/>
      <c r="G65" s="5"/>
    </row>
    <row r="66" spans="1:7" s="10" customFormat="1" ht="15" customHeight="1">
      <c r="A66" s="5"/>
      <c r="B66" s="5"/>
      <c r="C66" s="37"/>
      <c r="D66" s="15"/>
      <c r="E66" s="5"/>
      <c r="F66" s="33"/>
      <c r="G66" s="5"/>
    </row>
    <row r="67" spans="1:7" s="10" customFormat="1" ht="15" customHeight="1">
      <c r="A67" s="5"/>
      <c r="B67" s="5"/>
      <c r="C67" s="37"/>
      <c r="D67" s="15"/>
      <c r="E67" s="5"/>
      <c r="F67" s="33"/>
      <c r="G67" s="5"/>
    </row>
    <row r="68" spans="1:7" s="10" customFormat="1" ht="15" customHeight="1">
      <c r="A68" s="5"/>
      <c r="B68" s="5"/>
      <c r="C68" s="37"/>
      <c r="D68" s="15"/>
      <c r="E68" s="5"/>
      <c r="F68" s="33"/>
      <c r="G68" s="5"/>
    </row>
    <row r="69" spans="1:7" s="10" customFormat="1" ht="15" customHeight="1">
      <c r="A69" s="5"/>
      <c r="B69" s="5"/>
      <c r="C69" s="37"/>
      <c r="D69" s="15"/>
      <c r="E69" s="5"/>
      <c r="F69" s="33"/>
      <c r="G69" s="5"/>
    </row>
    <row r="70" spans="1:7" s="10" customFormat="1" ht="15" customHeight="1">
      <c r="A70" s="1" t="s">
        <v>0</v>
      </c>
      <c r="B70" s="1"/>
      <c r="C70" s="37"/>
      <c r="D70" s="3"/>
      <c r="E70" s="5"/>
      <c r="F70" s="33"/>
      <c r="G70" s="5"/>
    </row>
    <row r="71" spans="1:7" s="10" customFormat="1" ht="15" customHeight="1">
      <c r="A71" s="1" t="s">
        <v>54</v>
      </c>
      <c r="B71" s="1"/>
      <c r="C71" s="37"/>
      <c r="D71" s="3"/>
      <c r="E71" s="5"/>
      <c r="F71" s="33"/>
      <c r="G71" s="5"/>
    </row>
    <row r="72" spans="1:7" s="10" customFormat="1" ht="15" customHeight="1">
      <c r="A72" s="6"/>
      <c r="B72" s="6"/>
      <c r="C72" s="37"/>
      <c r="D72" s="7" t="s">
        <v>2</v>
      </c>
      <c r="E72" s="5"/>
      <c r="F72" s="35"/>
      <c r="G72" s="5"/>
    </row>
    <row r="73" spans="1:7" s="10" customFormat="1" ht="15" customHeight="1">
      <c r="A73" s="5"/>
      <c r="B73" s="5"/>
      <c r="C73" s="37"/>
      <c r="D73" s="15"/>
      <c r="E73" s="5"/>
      <c r="F73" s="33"/>
      <c r="G73" s="5"/>
    </row>
    <row r="74" spans="1:7" s="10" customFormat="1" ht="15" customHeight="1">
      <c r="A74" s="11" t="s">
        <v>55</v>
      </c>
      <c r="B74" s="5"/>
      <c r="C74" s="37"/>
      <c r="D74" s="15"/>
      <c r="E74" s="5"/>
      <c r="F74" s="33"/>
      <c r="G74" s="5"/>
    </row>
    <row r="75" spans="1:7" s="10" customFormat="1" ht="15" customHeight="1">
      <c r="A75" s="5"/>
      <c r="B75" s="5" t="s">
        <v>56</v>
      </c>
      <c r="C75" s="37"/>
      <c r="D75" s="15">
        <v>25000</v>
      </c>
      <c r="E75" s="5"/>
      <c r="F75" s="33"/>
      <c r="G75" s="5"/>
    </row>
    <row r="76" spans="1:7" s="10" customFormat="1" ht="15" customHeight="1">
      <c r="A76" s="5"/>
      <c r="B76" s="5" t="s">
        <v>57</v>
      </c>
      <c r="C76" s="37"/>
      <c r="D76" s="15"/>
      <c r="E76" s="5"/>
      <c r="F76" s="33"/>
      <c r="G76" s="5"/>
    </row>
    <row r="77" spans="1:7" s="10" customFormat="1" ht="15" customHeight="1">
      <c r="A77" s="5"/>
      <c r="B77" s="5" t="s">
        <v>58</v>
      </c>
      <c r="C77" s="37"/>
      <c r="D77" s="15">
        <v>1500</v>
      </c>
      <c r="E77" s="5"/>
      <c r="F77" s="33"/>
      <c r="G77" s="5"/>
    </row>
    <row r="78" spans="1:7" s="10" customFormat="1" ht="15" customHeight="1">
      <c r="A78" s="5"/>
      <c r="B78" s="5" t="s">
        <v>59</v>
      </c>
      <c r="C78" s="37"/>
      <c r="D78" s="15"/>
      <c r="E78" s="5"/>
      <c r="F78" s="33"/>
      <c r="G78" s="5"/>
    </row>
    <row r="79" spans="1:7" s="10" customFormat="1" ht="15" customHeight="1">
      <c r="A79" s="5"/>
      <c r="B79" s="5" t="s">
        <v>60</v>
      </c>
      <c r="C79" s="37"/>
      <c r="D79" s="15"/>
      <c r="E79" s="5"/>
      <c r="F79" s="33"/>
      <c r="G79" s="5"/>
    </row>
    <row r="80" spans="1:7" s="10" customFormat="1" ht="15" customHeight="1">
      <c r="A80" s="5"/>
      <c r="B80" s="5" t="s">
        <v>61</v>
      </c>
      <c r="C80" s="37"/>
      <c r="D80" s="12"/>
      <c r="E80" s="5"/>
      <c r="F80" s="33"/>
      <c r="G80" s="5"/>
    </row>
    <row r="81" spans="1:7" s="10" customFormat="1" ht="15" customHeight="1">
      <c r="A81" s="5"/>
      <c r="B81" s="5" t="s">
        <v>62</v>
      </c>
      <c r="C81" s="37"/>
      <c r="D81" s="12">
        <v>15000</v>
      </c>
      <c r="E81" s="5"/>
      <c r="F81" s="33"/>
      <c r="G81" s="5"/>
    </row>
    <row r="82" spans="1:7" s="10" customFormat="1" ht="15" customHeight="1">
      <c r="A82" s="5"/>
      <c r="B82" s="5" t="s">
        <v>63</v>
      </c>
      <c r="C82" s="37"/>
      <c r="D82" s="12"/>
      <c r="E82" s="5"/>
      <c r="F82" s="33"/>
      <c r="G82" s="5"/>
    </row>
    <row r="83" spans="1:7" s="10" customFormat="1" ht="15" customHeight="1">
      <c r="A83" s="5"/>
      <c r="B83" s="5" t="s">
        <v>64</v>
      </c>
      <c r="C83" s="37"/>
      <c r="D83" s="12">
        <v>3000</v>
      </c>
      <c r="E83" s="5"/>
      <c r="F83" s="33"/>
      <c r="G83" s="5"/>
    </row>
    <row r="84" spans="1:7" s="10" customFormat="1" ht="15" customHeight="1">
      <c r="A84" s="5"/>
      <c r="B84" s="5" t="s">
        <v>65</v>
      </c>
      <c r="C84" s="37"/>
      <c r="D84" s="12">
        <v>50000</v>
      </c>
      <c r="E84" s="5"/>
      <c r="F84" s="33"/>
      <c r="G84" s="5"/>
    </row>
    <row r="85" spans="1:7" s="10" customFormat="1" ht="15" hidden="1" customHeight="1">
      <c r="A85" s="5"/>
      <c r="B85" s="5" t="s">
        <v>16</v>
      </c>
      <c r="C85" s="37"/>
      <c r="D85" s="12"/>
      <c r="E85" s="5"/>
      <c r="F85" s="33"/>
      <c r="G85" s="5"/>
    </row>
    <row r="86" spans="1:7" s="10" customFormat="1">
      <c r="A86" s="5"/>
      <c r="B86" s="5" t="s">
        <v>17</v>
      </c>
      <c r="C86" s="37"/>
      <c r="D86" s="12">
        <v>20000</v>
      </c>
      <c r="E86" s="5"/>
      <c r="F86" s="33"/>
      <c r="G86" s="5"/>
    </row>
    <row r="87" spans="1:7" s="10" customFormat="1" ht="15" customHeight="1">
      <c r="A87" s="5"/>
      <c r="B87" s="5"/>
      <c r="C87" s="37" t="s">
        <v>18</v>
      </c>
      <c r="D87" s="14">
        <f>SUM(D75:D86)</f>
        <v>114500</v>
      </c>
      <c r="E87" s="5"/>
      <c r="F87" s="15"/>
      <c r="G87" s="5"/>
    </row>
    <row r="88" spans="1:7" s="10" customFormat="1" ht="15" customHeight="1">
      <c r="A88" s="5"/>
      <c r="B88" s="5"/>
      <c r="C88" s="37"/>
      <c r="D88" s="15"/>
      <c r="E88" s="5"/>
      <c r="F88" s="33"/>
      <c r="G88" s="5"/>
    </row>
    <row r="89" spans="1:7" s="10" customFormat="1" ht="15" customHeight="1">
      <c r="A89" s="11" t="s">
        <v>66</v>
      </c>
      <c r="B89" s="5"/>
      <c r="C89" s="37"/>
      <c r="D89" s="12"/>
      <c r="E89" s="5"/>
      <c r="F89" s="33"/>
      <c r="G89" s="5"/>
    </row>
    <row r="90" spans="1:7" s="10" customFormat="1" ht="15" customHeight="1">
      <c r="A90" s="5"/>
      <c r="B90" s="5" t="s">
        <v>67</v>
      </c>
      <c r="C90" s="37"/>
      <c r="D90" s="12">
        <v>4000</v>
      </c>
      <c r="E90" s="5"/>
      <c r="F90" s="33"/>
      <c r="G90" s="5"/>
    </row>
    <row r="91" spans="1:7" s="10" customFormat="1" ht="15" customHeight="1">
      <c r="A91" s="5"/>
      <c r="B91" s="5" t="s">
        <v>68</v>
      </c>
      <c r="C91" s="37"/>
      <c r="D91" s="12">
        <v>15000</v>
      </c>
      <c r="E91" s="16"/>
      <c r="F91" s="33"/>
      <c r="G91" s="16"/>
    </row>
    <row r="92" spans="1:7" s="10" customFormat="1" ht="15" customHeight="1">
      <c r="A92" s="5"/>
      <c r="B92" s="5" t="s">
        <v>69</v>
      </c>
      <c r="C92" s="37"/>
      <c r="D92" s="12"/>
      <c r="E92" s="5"/>
      <c r="F92" s="33"/>
      <c r="G92" s="5"/>
    </row>
    <row r="93" spans="1:7" s="10" customFormat="1" ht="15" customHeight="1">
      <c r="A93" s="5"/>
      <c r="B93" s="5" t="s">
        <v>70</v>
      </c>
      <c r="C93" s="37"/>
      <c r="D93" s="13">
        <v>5000</v>
      </c>
      <c r="E93" s="5"/>
      <c r="F93" s="33"/>
      <c r="G93" s="5"/>
    </row>
    <row r="94" spans="1:7" s="10" customFormat="1" ht="15" customHeight="1">
      <c r="A94" s="5"/>
      <c r="B94" s="5" t="s">
        <v>71</v>
      </c>
      <c r="C94" s="37"/>
      <c r="D94" s="13">
        <v>800</v>
      </c>
      <c r="E94" s="5"/>
      <c r="F94" s="33"/>
      <c r="G94" s="5"/>
    </row>
    <row r="95" spans="1:7" s="10" customFormat="1" ht="15" customHeight="1">
      <c r="A95" s="5"/>
      <c r="B95" s="5" t="s">
        <v>72</v>
      </c>
      <c r="C95" s="37"/>
      <c r="D95" s="12">
        <v>500</v>
      </c>
      <c r="E95" s="5"/>
      <c r="F95" s="33"/>
      <c r="G95" s="5"/>
    </row>
    <row r="96" spans="1:7" s="10" customFormat="1" ht="15" customHeight="1">
      <c r="A96" s="5"/>
      <c r="B96" s="5" t="s">
        <v>73</v>
      </c>
      <c r="C96" s="37"/>
      <c r="D96" s="12">
        <v>10000</v>
      </c>
      <c r="E96" s="5"/>
      <c r="F96" s="33"/>
      <c r="G96" s="5"/>
    </row>
    <row r="97" spans="1:11" s="10" customFormat="1" ht="15" customHeight="1">
      <c r="A97" s="5"/>
      <c r="B97" s="5" t="s">
        <v>74</v>
      </c>
      <c r="C97" s="37" t="s">
        <v>93</v>
      </c>
      <c r="D97" s="12">
        <v>37600</v>
      </c>
      <c r="E97" s="16"/>
      <c r="F97" s="33"/>
      <c r="K97" s="32"/>
    </row>
    <row r="98" spans="1:11" s="10" customFormat="1" ht="15" customHeight="1">
      <c r="A98" s="5"/>
      <c r="B98" s="5" t="s">
        <v>75</v>
      </c>
      <c r="C98" s="37"/>
      <c r="D98" s="12">
        <v>200</v>
      </c>
      <c r="E98" s="16"/>
      <c r="F98" s="33"/>
      <c r="G98" s="5"/>
    </row>
    <row r="99" spans="1:11" s="10" customFormat="1" ht="15" customHeight="1">
      <c r="A99" s="5"/>
      <c r="B99" s="5" t="s">
        <v>76</v>
      </c>
      <c r="C99" s="37"/>
      <c r="D99" s="12">
        <v>1200</v>
      </c>
      <c r="E99" s="16"/>
      <c r="F99" s="33"/>
      <c r="G99" s="5"/>
    </row>
    <row r="100" spans="1:11" s="10" customFormat="1" ht="15" customHeight="1">
      <c r="A100" s="5"/>
      <c r="B100" s="5" t="s">
        <v>77</v>
      </c>
      <c r="C100" s="37" t="s">
        <v>78</v>
      </c>
      <c r="D100" s="13">
        <v>16000</v>
      </c>
      <c r="E100" s="5"/>
      <c r="F100" s="33"/>
      <c r="G100" s="16"/>
    </row>
    <row r="101" spans="1:11" ht="15" customHeight="1">
      <c r="B101" s="5" t="s">
        <v>79</v>
      </c>
      <c r="C101" s="37"/>
      <c r="D101" s="12">
        <v>12000</v>
      </c>
      <c r="E101" s="5"/>
      <c r="F101" s="33"/>
    </row>
    <row r="102" spans="1:11" ht="15" customHeight="1">
      <c r="B102" s="5" t="s">
        <v>80</v>
      </c>
      <c r="C102" s="37"/>
      <c r="D102" s="12">
        <v>500</v>
      </c>
      <c r="E102" s="5"/>
      <c r="F102" s="33"/>
    </row>
    <row r="103" spans="1:11" ht="15" customHeight="1">
      <c r="B103" s="5" t="s">
        <v>81</v>
      </c>
      <c r="C103" s="37" t="s">
        <v>82</v>
      </c>
      <c r="D103" s="12">
        <v>30000</v>
      </c>
      <c r="E103" s="5"/>
      <c r="F103" s="33"/>
    </row>
    <row r="104" spans="1:11" ht="15" customHeight="1">
      <c r="B104" s="5" t="s">
        <v>83</v>
      </c>
      <c r="D104" s="12">
        <v>6000</v>
      </c>
      <c r="E104" s="16"/>
      <c r="F104" s="33"/>
      <c r="J104" s="16"/>
    </row>
    <row r="105" spans="1:11" ht="15" customHeight="1">
      <c r="B105" s="5" t="s">
        <v>84</v>
      </c>
      <c r="D105" s="12">
        <v>900</v>
      </c>
      <c r="E105" s="5"/>
      <c r="F105" s="33"/>
    </row>
    <row r="106" spans="1:11" ht="15" customHeight="1">
      <c r="B106" s="5" t="s">
        <v>85</v>
      </c>
      <c r="D106" s="12">
        <v>2500</v>
      </c>
      <c r="E106" s="5"/>
      <c r="F106" s="33"/>
      <c r="G106" s="16"/>
    </row>
    <row r="107" spans="1:11" ht="15" customHeight="1">
      <c r="B107" s="5" t="s">
        <v>86</v>
      </c>
      <c r="D107" s="12">
        <v>2500</v>
      </c>
      <c r="E107" s="5"/>
      <c r="F107" s="33"/>
    </row>
    <row r="108" spans="1:11" ht="15" customHeight="1">
      <c r="B108" s="5" t="s">
        <v>87</v>
      </c>
      <c r="D108" s="12">
        <v>20000</v>
      </c>
      <c r="E108" s="5"/>
      <c r="F108" s="33"/>
    </row>
    <row r="109" spans="1:11" ht="15" customHeight="1">
      <c r="B109" s="5" t="s">
        <v>88</v>
      </c>
      <c r="D109" s="12">
        <v>50000</v>
      </c>
      <c r="E109" s="16"/>
      <c r="F109" s="33"/>
    </row>
    <row r="110" spans="1:11" ht="15" customHeight="1">
      <c r="D110" s="14">
        <f>SUM(D90:D109)</f>
        <v>214700</v>
      </c>
      <c r="E110" s="5"/>
      <c r="F110" s="15"/>
    </row>
    <row r="111" spans="1:11" ht="15" customHeight="1">
      <c r="E111" s="5"/>
      <c r="F111" s="33"/>
    </row>
    <row r="112" spans="1:11" ht="14.1" customHeight="1">
      <c r="A112" s="11" t="s">
        <v>89</v>
      </c>
      <c r="D112" s="14">
        <v>399000</v>
      </c>
      <c r="E112" s="29"/>
      <c r="F112" s="15"/>
      <c r="G112" s="16"/>
    </row>
    <row r="113" spans="1:8" ht="14.1" customHeight="1">
      <c r="E113" s="5"/>
      <c r="F113" s="33"/>
    </row>
    <row r="114" spans="1:8" ht="14.1" customHeight="1" thickBot="1">
      <c r="A114" s="17" t="s">
        <v>90</v>
      </c>
      <c r="D114" s="20">
        <f>+D45+D49+D54+D65+D87+D110+D112</f>
        <v>1178340</v>
      </c>
      <c r="E114" s="5"/>
      <c r="F114" s="36"/>
    </row>
    <row r="115" spans="1:8" ht="14.1" customHeight="1">
      <c r="E115" s="5"/>
      <c r="F115" s="15"/>
    </row>
    <row r="116" spans="1:8" ht="15.75" customHeight="1" thickBot="1">
      <c r="A116" s="5" t="s">
        <v>91</v>
      </c>
      <c r="D116" s="21">
        <f>D35-D114</f>
        <v>36610</v>
      </c>
      <c r="E116" s="16"/>
      <c r="F116" s="15"/>
      <c r="G116" s="16"/>
    </row>
    <row r="117" spans="1:8" s="22" customFormat="1" ht="14.1" customHeight="1">
      <c r="A117" s="5"/>
      <c r="B117" s="5"/>
      <c r="C117" s="2"/>
      <c r="D117" s="12"/>
      <c r="E117" s="12"/>
      <c r="F117" s="33"/>
      <c r="H117" s="12"/>
    </row>
    <row r="118" spans="1:8">
      <c r="A118" s="24"/>
      <c r="B118" s="25"/>
      <c r="C118" s="26"/>
      <c r="F118" s="10"/>
    </row>
    <row r="119" spans="1:8">
      <c r="A119" s="25"/>
      <c r="B119" s="25"/>
      <c r="C119" s="26"/>
      <c r="F119" s="10"/>
    </row>
    <row r="120" spans="1:8">
      <c r="A120" s="25"/>
      <c r="B120" s="25"/>
      <c r="C120" s="26"/>
      <c r="F120" s="10"/>
    </row>
    <row r="121" spans="1:8">
      <c r="A121" s="25"/>
      <c r="B121" s="25"/>
      <c r="C121" s="26"/>
      <c r="F121" s="10"/>
    </row>
    <row r="122" spans="1:8">
      <c r="A122" s="25"/>
      <c r="B122" s="25"/>
      <c r="C122" s="26"/>
      <c r="F122" s="10"/>
    </row>
    <row r="123" spans="1:8">
      <c r="A123" s="25"/>
      <c r="B123" s="27"/>
      <c r="C123" s="28"/>
      <c r="D123" s="15"/>
      <c r="F123" s="10"/>
    </row>
    <row r="124" spans="1:8">
      <c r="A124" s="25"/>
      <c r="B124" s="25"/>
      <c r="C124" s="28"/>
      <c r="D124" s="15"/>
      <c r="F124" s="10"/>
    </row>
    <row r="125" spans="1:8" ht="15.75">
      <c r="A125" s="25"/>
      <c r="B125" s="25"/>
      <c r="C125" s="28"/>
      <c r="D125" s="29"/>
      <c r="F125" s="10"/>
      <c r="H125" s="29"/>
    </row>
    <row r="126" spans="1:8">
      <c r="B126" s="30"/>
      <c r="C126" s="39"/>
      <c r="D126" s="15"/>
      <c r="F126" s="10"/>
    </row>
    <row r="127" spans="1:8" s="22" customFormat="1" ht="9.9499999999999993" customHeight="1">
      <c r="A127" s="16"/>
      <c r="B127" s="5"/>
      <c r="C127" s="39"/>
      <c r="D127" s="15"/>
      <c r="E127" s="12"/>
      <c r="F127" s="10"/>
      <c r="H127" s="12"/>
    </row>
    <row r="128" spans="1:8" ht="9.9499999999999993" customHeight="1">
      <c r="A128" s="16"/>
      <c r="C128" s="39"/>
      <c r="D128" s="15"/>
      <c r="F128" s="10"/>
    </row>
    <row r="129" spans="1:6" ht="9.9499999999999993" customHeight="1">
      <c r="A129" s="16"/>
      <c r="F129" s="10"/>
    </row>
    <row r="130" spans="1:6" ht="9.9499999999999993" customHeight="1">
      <c r="A130" s="16"/>
      <c r="F130" s="10"/>
    </row>
    <row r="131" spans="1:6" ht="9.9499999999999993" customHeight="1">
      <c r="A131" s="16"/>
      <c r="F131" s="23"/>
    </row>
    <row r="132" spans="1:6" ht="9.9499999999999993" customHeight="1">
      <c r="A132" s="16"/>
    </row>
    <row r="133" spans="1:6" ht="9.9499999999999993" customHeight="1">
      <c r="A133" s="16"/>
    </row>
    <row r="134" spans="1:6" ht="9.9499999999999993" customHeight="1">
      <c r="A134" s="16"/>
    </row>
    <row r="135" spans="1:6" ht="9.9499999999999993" customHeight="1">
      <c r="A135" s="16"/>
      <c r="C135" s="5"/>
    </row>
    <row r="136" spans="1:6" ht="9.9499999999999993" customHeight="1">
      <c r="A136" s="16"/>
      <c r="C136" s="5"/>
    </row>
    <row r="137" spans="1:6" ht="9.9499999999999993" customHeight="1">
      <c r="A137" s="16"/>
      <c r="C137" s="5"/>
    </row>
    <row r="138" spans="1:6">
      <c r="C138" s="5"/>
    </row>
    <row r="139" spans="1:6">
      <c r="C139" s="5"/>
    </row>
    <row r="140" spans="1:6">
      <c r="B140" s="30"/>
      <c r="C140" s="5"/>
    </row>
    <row r="141" spans="1:6">
      <c r="A141" s="16"/>
      <c r="C141" s="5"/>
    </row>
    <row r="142" spans="1:6">
      <c r="A142" s="16"/>
    </row>
    <row r="143" spans="1:6">
      <c r="A143" s="16"/>
    </row>
    <row r="144" spans="1:6">
      <c r="A144" s="16"/>
    </row>
  </sheetData>
  <printOptions horizontalCentered="1"/>
  <pageMargins left="0.35433070866141736" right="0.35433070866141736" top="0.39370078740157483" bottom="0.39370078740157483" header="0.51181102362204722" footer="0.51181102362204722"/>
  <pageSetup scale="90" fitToHeight="3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NUSU Budget 2017-2018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Shane Dunstall</cp:lastModifiedBy>
  <cp:lastPrinted>2017-05-23T23:05:10Z</cp:lastPrinted>
  <dcterms:created xsi:type="dcterms:W3CDTF">2017-05-23T21:22:58Z</dcterms:created>
  <dcterms:modified xsi:type="dcterms:W3CDTF">2017-08-04T15:35:35Z</dcterms:modified>
</cp:coreProperties>
</file>